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"/>
    </mc:Choice>
  </mc:AlternateContent>
  <xr:revisionPtr revIDLastSave="0" documentId="13_ncr:1_{5F60827D-B7B2-479D-BCF6-BE6FAC718352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2-19 17-12-40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1" l="1"/>
  <c r="U8" i="1"/>
  <c r="U11" i="1"/>
  <c r="U14" i="1"/>
  <c r="U17" i="1"/>
  <c r="U20" i="1"/>
  <c r="U23" i="1"/>
  <c r="U26" i="1"/>
  <c r="U29" i="1"/>
  <c r="U2" i="1"/>
  <c r="R3" i="1"/>
  <c r="S3" i="1" s="1"/>
  <c r="R4" i="1"/>
  <c r="S4" i="1" s="1"/>
  <c r="R5" i="1"/>
  <c r="R6" i="1"/>
  <c r="R7" i="1"/>
  <c r="S7" i="1" s="1"/>
  <c r="R8" i="1"/>
  <c r="S8" i="1" s="1"/>
  <c r="R9" i="1"/>
  <c r="R10" i="1"/>
  <c r="R11" i="1"/>
  <c r="S11" i="1" s="1"/>
  <c r="R12" i="1"/>
  <c r="S12" i="1" s="1"/>
  <c r="R13" i="1"/>
  <c r="R14" i="1"/>
  <c r="R15" i="1"/>
  <c r="S15" i="1" s="1"/>
  <c r="R16" i="1"/>
  <c r="S16" i="1" s="1"/>
  <c r="R17" i="1"/>
  <c r="R18" i="1"/>
  <c r="R19" i="1"/>
  <c r="S19" i="1" s="1"/>
  <c r="R20" i="1"/>
  <c r="S20" i="1" s="1"/>
  <c r="R21" i="1"/>
  <c r="R22" i="1"/>
  <c r="R23" i="1"/>
  <c r="S23" i="1" s="1"/>
  <c r="R24" i="1"/>
  <c r="S24" i="1" s="1"/>
  <c r="R25" i="1"/>
  <c r="R26" i="1"/>
  <c r="R27" i="1"/>
  <c r="S27" i="1" s="1"/>
  <c r="R28" i="1"/>
  <c r="S28" i="1" s="1"/>
  <c r="R29" i="1"/>
  <c r="R30" i="1"/>
  <c r="R31" i="1"/>
  <c r="S31" i="1" s="1"/>
  <c r="R2" i="1"/>
  <c r="S2" i="1" s="1"/>
  <c r="S5" i="1"/>
  <c r="S6" i="1"/>
  <c r="S9" i="1"/>
  <c r="S10" i="1"/>
  <c r="S13" i="1"/>
  <c r="S14" i="1"/>
  <c r="S17" i="1"/>
  <c r="S18" i="1"/>
  <c r="S21" i="1"/>
  <c r="S22" i="1"/>
  <c r="S25" i="1"/>
  <c r="S26" i="1"/>
  <c r="S29" i="1"/>
  <c r="S30" i="1"/>
  <c r="L21" i="1"/>
  <c r="L22" i="1"/>
  <c r="L23" i="1"/>
  <c r="L24" i="1"/>
  <c r="L20" i="1"/>
  <c r="K21" i="1"/>
  <c r="K22" i="1"/>
  <c r="K23" i="1"/>
  <c r="K24" i="1"/>
  <c r="K20" i="1"/>
  <c r="J21" i="1"/>
  <c r="J22" i="1"/>
  <c r="J23" i="1"/>
  <c r="J24" i="1"/>
  <c r="J20" i="1"/>
  <c r="I21" i="1"/>
  <c r="I22" i="1"/>
  <c r="I23" i="1"/>
  <c r="I24" i="1"/>
  <c r="I20" i="1"/>
  <c r="H21" i="1"/>
  <c r="H22" i="1"/>
  <c r="H23" i="1"/>
  <c r="H24" i="1"/>
  <c r="H20" i="1"/>
  <c r="G21" i="1"/>
  <c r="G22" i="1"/>
  <c r="G23" i="1"/>
  <c r="G24" i="1"/>
  <c r="G20" i="1"/>
  <c r="F21" i="1"/>
  <c r="F22" i="1"/>
  <c r="F23" i="1"/>
  <c r="F24" i="1"/>
  <c r="F20" i="1"/>
  <c r="E21" i="1"/>
  <c r="E22" i="1"/>
  <c r="E23" i="1"/>
  <c r="E24" i="1"/>
  <c r="E20" i="1"/>
  <c r="D21" i="1"/>
  <c r="D22" i="1"/>
  <c r="D23" i="1"/>
  <c r="D24" i="1"/>
  <c r="D20" i="1"/>
  <c r="C21" i="1"/>
  <c r="C22" i="1"/>
  <c r="C23" i="1"/>
  <c r="C24" i="1"/>
  <c r="C20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<sst xmlns="http://schemas.openxmlformats.org/spreadsheetml/2006/main" count="17" uniqueCount="17">
  <si>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</si>
  <si>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</si>
  <si>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1855</t>
  </si>
  <si>
    <t>Test name: Yang-Alamar Blue</t>
  </si>
  <si>
    <t>Date: 19/02/2023</t>
  </si>
  <si>
    <t>Time: 17:12:40</t>
  </si>
  <si>
    <t>ID1: HepG2-11-WY-03-032-24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</si>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</sst>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workbookViewId="0">
      <selection activeCell="X23" sqref="X23"/>
    </sheetView>
  </sheetViews>
  <sheetFormatPr defaultRowHeight="15" x14ac:dyDescent="0.25"/>
  <cols>
    <col min="21" max="21" width="11" bestFit="1" customWidth="1"/>
  </cols>
  <sheetData>
    <row r="1" spans="1:21" x14ac:dyDescent="0.25">
      <c r="A1" t="s">
        <v>0</v>
      </c>
      <c r="B1" t="s">
        <v>1</v>
      </c>
      <c r="C1" t="s">
        <v>2</v>
      </c>
    </row>
    <row r="2" spans="1:21" x14ac:dyDescent="0.25">
      <c r="A2" t="s">
        <v>3</v>
      </c>
      <c r="B2" t="s">
        <v>4</v>
      </c>
      <c r="C2" t="s">
        <v>5</v>
      </c>
      <c r="O2">
        <v>0</v>
      </c>
      <c r="P2">
        <v>36252.699999999997</v>
      </c>
      <c r="Q2">
        <v>36688.533329999998</v>
      </c>
      <c r="R2">
        <f>P2/$Q$2</f>
        <v>0.98812072082359248</v>
      </c>
      <c r="S2">
        <f>R2*100</f>
        <v>98.812072082359251</v>
      </c>
      <c r="T2">
        <v>100</v>
      </c>
      <c r="U2">
        <f>_xlfn.STDEV.P(S2:S4)</f>
        <v>1.7371500055676508</v>
      </c>
    </row>
    <row r="3" spans="1:21" x14ac:dyDescent="0.25">
      <c r="P3">
        <v>36223.199999999997</v>
      </c>
      <c r="R3">
        <f t="shared" ref="R3:R31" si="0">P3/$Q$2</f>
        <v>0.98731665488466114</v>
      </c>
      <c r="S3">
        <f t="shared" ref="S3:S31" si="1">R3*100</f>
        <v>98.73166548846612</v>
      </c>
    </row>
    <row r="4" spans="1:21" x14ac:dyDescent="0.25">
      <c r="A4" t="s">
        <v>6</v>
      </c>
      <c r="P4">
        <v>37589.699999999997</v>
      </c>
      <c r="R4">
        <f t="shared" si="0"/>
        <v>1.0245626245643109</v>
      </c>
      <c r="S4">
        <f t="shared" si="1"/>
        <v>102.45626245643109</v>
      </c>
    </row>
    <row r="5" spans="1:21" x14ac:dyDescent="0.25">
      <c r="A5" t="s">
        <v>7</v>
      </c>
      <c r="O5">
        <v>10</v>
      </c>
      <c r="P5">
        <v>34934.6</v>
      </c>
      <c r="R5">
        <f t="shared" si="0"/>
        <v>0.95219396441324033</v>
      </c>
      <c r="S5">
        <f t="shared" si="1"/>
        <v>95.219396441324037</v>
      </c>
      <c r="T5">
        <v>95.736270009999998</v>
      </c>
      <c r="U5">
        <f t="shared" ref="U3:U31" si="2">_xlfn.STDEV.P(S5:S7)</f>
        <v>0.92444858981399891</v>
      </c>
    </row>
    <row r="6" spans="1:21" x14ac:dyDescent="0.25">
      <c r="P6">
        <v>35600.6</v>
      </c>
      <c r="R6">
        <f t="shared" si="0"/>
        <v>0.97034677510233414</v>
      </c>
      <c r="S6">
        <f t="shared" si="1"/>
        <v>97.034677510233408</v>
      </c>
    </row>
    <row r="7" spans="1:21" x14ac:dyDescent="0.25">
      <c r="A7" t="s">
        <v>8</v>
      </c>
      <c r="P7">
        <v>34837.5</v>
      </c>
      <c r="R7">
        <f t="shared" si="0"/>
        <v>0.94954736093289349</v>
      </c>
      <c r="S7">
        <f t="shared" si="1"/>
        <v>94.954736093289355</v>
      </c>
    </row>
    <row r="8" spans="1:21" x14ac:dyDescent="0.25">
      <c r="O8">
        <v>25</v>
      </c>
      <c r="P8">
        <v>34071.1</v>
      </c>
      <c r="R8">
        <f t="shared" si="0"/>
        <v>0.92865800040418245</v>
      </c>
      <c r="S8">
        <f t="shared" si="1"/>
        <v>92.86580004041825</v>
      </c>
      <c r="T8">
        <v>92.052557759999999</v>
      </c>
      <c r="U8">
        <f t="shared" si="2"/>
        <v>1.9453249545144524</v>
      </c>
    </row>
    <row r="9" spans="1:21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32788.5</v>
      </c>
      <c r="R9">
        <f t="shared" si="0"/>
        <v>0.89369884876779837</v>
      </c>
      <c r="S9">
        <f t="shared" si="1"/>
        <v>89.369884876779835</v>
      </c>
    </row>
    <row r="10" spans="1:21" x14ac:dyDescent="0.25">
      <c r="A10" t="s">
        <v>9</v>
      </c>
      <c r="B10">
        <v>28.5</v>
      </c>
      <c r="C10">
        <v>33.700000000000003</v>
      </c>
      <c r="D10">
        <v>34.299999999999997</v>
      </c>
      <c r="E10">
        <v>34.6</v>
      </c>
      <c r="F10">
        <v>36.799999999999997</v>
      </c>
      <c r="G10">
        <v>38.5</v>
      </c>
      <c r="H10">
        <v>41.2</v>
      </c>
      <c r="I10">
        <v>36.1</v>
      </c>
      <c r="J10">
        <v>38.200000000000003</v>
      </c>
      <c r="K10">
        <v>32.299999999999997</v>
      </c>
      <c r="L10">
        <v>35.200000000000003</v>
      </c>
      <c r="M10">
        <v>31.3</v>
      </c>
      <c r="P10">
        <v>34458.6</v>
      </c>
      <c r="R10">
        <f t="shared" si="0"/>
        <v>0.93921988350031438</v>
      </c>
      <c r="S10">
        <f t="shared" si="1"/>
        <v>93.921988350031441</v>
      </c>
    </row>
    <row r="11" spans="1:21" x14ac:dyDescent="0.25">
      <c r="A11" t="s">
        <v>10</v>
      </c>
      <c r="B11">
        <v>123.5</v>
      </c>
      <c r="C11">
        <v>38328.1</v>
      </c>
      <c r="D11">
        <v>36988.699999999997</v>
      </c>
      <c r="E11">
        <v>36489.599999999999</v>
      </c>
      <c r="F11">
        <v>34916.300000000003</v>
      </c>
      <c r="G11">
        <v>32449.8</v>
      </c>
      <c r="H11">
        <v>27634.5</v>
      </c>
      <c r="I11">
        <v>25887.8</v>
      </c>
      <c r="J11">
        <v>22253.9</v>
      </c>
      <c r="K11">
        <v>20906.400000000001</v>
      </c>
      <c r="L11">
        <v>20327.599999999999</v>
      </c>
      <c r="M11">
        <v>109.2</v>
      </c>
      <c r="O11">
        <v>50</v>
      </c>
      <c r="P11">
        <v>32218.199999999997</v>
      </c>
      <c r="R11">
        <f t="shared" si="0"/>
        <v>0.87815448249754269</v>
      </c>
      <c r="S11">
        <f t="shared" si="1"/>
        <v>87.815448249754269</v>
      </c>
      <c r="T11">
        <v>87.253056369999996</v>
      </c>
      <c r="U11">
        <f t="shared" si="2"/>
        <v>0.58665200761359071</v>
      </c>
    </row>
    <row r="12" spans="1:21" x14ac:dyDescent="0.25">
      <c r="A12" t="s">
        <v>11</v>
      </c>
      <c r="B12">
        <v>121.8</v>
      </c>
      <c r="C12">
        <v>40582.9</v>
      </c>
      <c r="D12">
        <v>37149.4</v>
      </c>
      <c r="E12">
        <v>34548.199999999997</v>
      </c>
      <c r="F12">
        <v>33530.1</v>
      </c>
      <c r="G12">
        <v>30654.400000000001</v>
      </c>
      <c r="H12">
        <v>27209.8</v>
      </c>
      <c r="I12">
        <v>24341.8</v>
      </c>
      <c r="J12">
        <v>22128.7</v>
      </c>
      <c r="K12">
        <v>22090.400000000001</v>
      </c>
      <c r="L12">
        <v>20228.400000000001</v>
      </c>
      <c r="M12">
        <v>110.1</v>
      </c>
      <c r="P12">
        <v>31714.9</v>
      </c>
      <c r="R12">
        <f t="shared" si="0"/>
        <v>0.8644362998851991</v>
      </c>
      <c r="S12">
        <f t="shared" si="1"/>
        <v>86.443629988519916</v>
      </c>
    </row>
    <row r="13" spans="1:21" x14ac:dyDescent="0.25">
      <c r="A13" t="s">
        <v>12</v>
      </c>
      <c r="B13">
        <v>124.9</v>
      </c>
      <c r="C13">
        <v>38298.6</v>
      </c>
      <c r="D13">
        <v>37815.4</v>
      </c>
      <c r="E13">
        <v>35207</v>
      </c>
      <c r="F13">
        <v>34600.1</v>
      </c>
      <c r="G13">
        <v>31225.3</v>
      </c>
      <c r="H13">
        <v>27099.5</v>
      </c>
      <c r="I13">
        <v>24319.4</v>
      </c>
      <c r="J13">
        <v>23029.200000000001</v>
      </c>
      <c r="K13">
        <v>21998.3</v>
      </c>
      <c r="L13">
        <v>19944.2</v>
      </c>
      <c r="M13">
        <v>94.9</v>
      </c>
      <c r="P13">
        <v>32102.5</v>
      </c>
      <c r="R13">
        <f t="shared" si="0"/>
        <v>0.8750009086285816</v>
      </c>
      <c r="S13">
        <f t="shared" si="1"/>
        <v>87.500090862858158</v>
      </c>
    </row>
    <row r="14" spans="1:21" x14ac:dyDescent="0.25">
      <c r="A14" t="s">
        <v>13</v>
      </c>
      <c r="B14">
        <v>96.8</v>
      </c>
      <c r="C14">
        <v>37843.699999999997</v>
      </c>
      <c r="D14">
        <v>37052.300000000003</v>
      </c>
      <c r="E14">
        <v>36877.1</v>
      </c>
      <c r="F14">
        <v>34096.800000000003</v>
      </c>
      <c r="G14">
        <v>30194.400000000001</v>
      </c>
      <c r="H14">
        <v>28033.200000000001</v>
      </c>
      <c r="I14">
        <v>24882.799999999999</v>
      </c>
      <c r="J14">
        <v>24833.8</v>
      </c>
      <c r="K14">
        <v>22250.1</v>
      </c>
      <c r="L14">
        <v>19867.5</v>
      </c>
      <c r="M14">
        <v>102.2</v>
      </c>
      <c r="O14">
        <v>100</v>
      </c>
      <c r="P14">
        <v>28541</v>
      </c>
      <c r="R14">
        <f t="shared" si="0"/>
        <v>0.7779269817979394</v>
      </c>
      <c r="S14">
        <f t="shared" si="1"/>
        <v>77.792698179793945</v>
      </c>
      <c r="T14">
        <v>79.022964490000007</v>
      </c>
      <c r="U14">
        <f t="shared" si="2"/>
        <v>0.90143470059386099</v>
      </c>
    </row>
    <row r="15" spans="1:21" x14ac:dyDescent="0.25">
      <c r="A15" t="s">
        <v>14</v>
      </c>
      <c r="B15">
        <v>89.4</v>
      </c>
      <c r="C15">
        <v>39665.1</v>
      </c>
      <c r="D15">
        <v>38407</v>
      </c>
      <c r="E15">
        <v>37106</v>
      </c>
      <c r="F15">
        <v>34484.400000000001</v>
      </c>
      <c r="G15">
        <v>31437.599999999999</v>
      </c>
      <c r="H15">
        <v>28924.1</v>
      </c>
      <c r="I15">
        <v>24435.7</v>
      </c>
      <c r="J15">
        <v>22592.9</v>
      </c>
      <c r="K15">
        <v>22920.799999999999</v>
      </c>
      <c r="L15">
        <v>20603.2</v>
      </c>
      <c r="M15">
        <v>96.8</v>
      </c>
      <c r="P15">
        <v>29111.899999999998</v>
      </c>
      <c r="R15">
        <f t="shared" si="0"/>
        <v>0.7934877019516986</v>
      </c>
      <c r="S15">
        <f t="shared" si="1"/>
        <v>79.348770195169863</v>
      </c>
    </row>
    <row r="16" spans="1:21" x14ac:dyDescent="0.25">
      <c r="A16" t="s">
        <v>15</v>
      </c>
      <c r="B16">
        <v>35.5</v>
      </c>
      <c r="C16">
        <v>2075.4</v>
      </c>
      <c r="D16">
        <v>2214.8000000000002</v>
      </c>
      <c r="E16">
        <v>2418.5</v>
      </c>
      <c r="F16">
        <v>2381.9</v>
      </c>
      <c r="G16">
        <v>2113.4</v>
      </c>
      <c r="H16">
        <v>2097.4</v>
      </c>
      <c r="I16">
        <v>2139.8000000000002</v>
      </c>
      <c r="J16">
        <v>2295.4</v>
      </c>
      <c r="K16">
        <v>2120.6</v>
      </c>
      <c r="L16">
        <v>2070.6</v>
      </c>
      <c r="M16">
        <v>38.1</v>
      </c>
      <c r="P16">
        <v>29324.199999999997</v>
      </c>
      <c r="R16">
        <f t="shared" si="0"/>
        <v>0.79927425106475358</v>
      </c>
      <c r="S16">
        <f t="shared" si="1"/>
        <v>79.927425106475354</v>
      </c>
    </row>
    <row r="17" spans="1:21" x14ac:dyDescent="0.25">
      <c r="A17" t="s">
        <v>16</v>
      </c>
      <c r="B17">
        <v>31.4</v>
      </c>
      <c r="C17">
        <v>31.1</v>
      </c>
      <c r="D17">
        <v>31.3</v>
      </c>
      <c r="E17">
        <v>32.200000000000003</v>
      </c>
      <c r="F17">
        <v>30.8</v>
      </c>
      <c r="G17">
        <v>31.9</v>
      </c>
      <c r="H17">
        <v>32.1</v>
      </c>
      <c r="I17">
        <v>32.200000000000003</v>
      </c>
      <c r="J17">
        <v>32.4</v>
      </c>
      <c r="K17">
        <v>31.5</v>
      </c>
      <c r="L17">
        <v>31.5</v>
      </c>
      <c r="M17">
        <v>31.4</v>
      </c>
      <c r="O17">
        <v>150</v>
      </c>
      <c r="P17">
        <v>25537.1</v>
      </c>
      <c r="R17">
        <f t="shared" si="0"/>
        <v>0.69605126403672457</v>
      </c>
      <c r="S17">
        <f t="shared" si="1"/>
        <v>69.605126403672458</v>
      </c>
      <c r="T17">
        <v>69.581504129999999</v>
      </c>
      <c r="U17">
        <f t="shared" si="2"/>
        <v>0.91638304463029729</v>
      </c>
    </row>
    <row r="18" spans="1:21" x14ac:dyDescent="0.25">
      <c r="P18">
        <v>25112.399999999998</v>
      </c>
      <c r="R18">
        <f t="shared" si="0"/>
        <v>0.68447544016336392</v>
      </c>
      <c r="S18">
        <f t="shared" si="1"/>
        <v>68.447544016336394</v>
      </c>
    </row>
    <row r="19" spans="1:21" x14ac:dyDescent="0.25">
      <c r="P19">
        <v>25935.8</v>
      </c>
      <c r="R19">
        <f t="shared" si="0"/>
        <v>0.70691841962492541</v>
      </c>
      <c r="S19">
        <f t="shared" si="1"/>
        <v>70.691841962492546</v>
      </c>
    </row>
    <row r="20" spans="1:21" x14ac:dyDescent="0.25">
      <c r="C20">
        <f>C11-2075.4</f>
        <v>36252.699999999997</v>
      </c>
      <c r="D20">
        <f>D11-2214.8</f>
        <v>34773.899999999994</v>
      </c>
      <c r="E20">
        <f>E11-2418.5</f>
        <v>34071.1</v>
      </c>
      <c r="F20">
        <f>F11-2381.9</f>
        <v>32534.400000000001</v>
      </c>
      <c r="G20">
        <f>G11-2113.4</f>
        <v>30336.399999999998</v>
      </c>
      <c r="H20">
        <f>H11-2097.4</f>
        <v>25537.1</v>
      </c>
      <c r="I20">
        <f>I11-2139.8</f>
        <v>23748</v>
      </c>
      <c r="J20">
        <f>J11-2295.4</f>
        <v>19958.5</v>
      </c>
      <c r="K20">
        <f>K11-2120.6</f>
        <v>18785.800000000003</v>
      </c>
      <c r="L20">
        <f>L11-2070.6</f>
        <v>18257</v>
      </c>
      <c r="O20">
        <v>200</v>
      </c>
      <c r="P20">
        <v>22202</v>
      </c>
      <c r="R20">
        <f t="shared" si="0"/>
        <v>0.60514820258147395</v>
      </c>
      <c r="S20">
        <f t="shared" si="1"/>
        <v>60.514820258147395</v>
      </c>
      <c r="T20">
        <v>61.091658070000001</v>
      </c>
      <c r="U20">
        <f t="shared" si="2"/>
        <v>0.64333783858211124</v>
      </c>
    </row>
    <row r="21" spans="1:21" x14ac:dyDescent="0.25">
      <c r="C21">
        <f t="shared" ref="C21:C25" si="3">C12-2075.4</f>
        <v>38507.5</v>
      </c>
      <c r="D21">
        <f t="shared" ref="D21:D25" si="4">D12-2214.8</f>
        <v>34934.6</v>
      </c>
      <c r="E21">
        <f t="shared" ref="E21:E24" si="5">E12-2418.5</f>
        <v>32129.699999999997</v>
      </c>
      <c r="F21">
        <f t="shared" ref="F21:F24" si="6">F12-2381.9</f>
        <v>31148.199999999997</v>
      </c>
      <c r="G21">
        <f t="shared" ref="G21:G24" si="7">G12-2113.4</f>
        <v>28541</v>
      </c>
      <c r="H21">
        <f t="shared" ref="H21:H24" si="8">H12-2097.4</f>
        <v>25112.399999999998</v>
      </c>
      <c r="I21">
        <f t="shared" ref="I21:I24" si="9">I12-2139.8</f>
        <v>22202</v>
      </c>
      <c r="J21">
        <f t="shared" ref="J21:J24" si="10">J12-2295.4</f>
        <v>19833.3</v>
      </c>
      <c r="K21">
        <f t="shared" ref="K21:K24" si="11">K12-2120.6</f>
        <v>19969.800000000003</v>
      </c>
      <c r="L21">
        <f t="shared" ref="L21:L24" si="12">L12-2070.6</f>
        <v>18157.800000000003</v>
      </c>
      <c r="P21">
        <v>22743</v>
      </c>
      <c r="R21">
        <f t="shared" si="0"/>
        <v>0.61989395420729954</v>
      </c>
      <c r="S21">
        <f t="shared" si="1"/>
        <v>61.989395420729956</v>
      </c>
    </row>
    <row r="22" spans="1:21" x14ac:dyDescent="0.25">
      <c r="C22">
        <f t="shared" si="3"/>
        <v>36223.199999999997</v>
      </c>
      <c r="D22">
        <f t="shared" si="4"/>
        <v>35600.6</v>
      </c>
      <c r="E22">
        <f t="shared" si="5"/>
        <v>32788.5</v>
      </c>
      <c r="F22">
        <f t="shared" si="6"/>
        <v>32218.199999999997</v>
      </c>
      <c r="G22">
        <f t="shared" si="7"/>
        <v>29111.899999999998</v>
      </c>
      <c r="H22">
        <f t="shared" si="8"/>
        <v>25002.1</v>
      </c>
      <c r="I22">
        <f t="shared" si="9"/>
        <v>22179.600000000002</v>
      </c>
      <c r="J22">
        <f t="shared" si="10"/>
        <v>20733.8</v>
      </c>
      <c r="K22">
        <f t="shared" si="11"/>
        <v>19877.7</v>
      </c>
      <c r="L22">
        <f t="shared" si="12"/>
        <v>17873.600000000002</v>
      </c>
      <c r="P22">
        <v>22295.9</v>
      </c>
      <c r="R22">
        <f t="shared" si="0"/>
        <v>0.60770758534980129</v>
      </c>
      <c r="S22">
        <f t="shared" si="1"/>
        <v>60.770758534980132</v>
      </c>
    </row>
    <row r="23" spans="1:21" x14ac:dyDescent="0.25">
      <c r="C23">
        <f t="shared" si="3"/>
        <v>35768.299999999996</v>
      </c>
      <c r="D23">
        <f t="shared" si="4"/>
        <v>34837.5</v>
      </c>
      <c r="E23">
        <f t="shared" si="5"/>
        <v>34458.6</v>
      </c>
      <c r="F23">
        <f t="shared" si="6"/>
        <v>31714.9</v>
      </c>
      <c r="G23">
        <f t="shared" si="7"/>
        <v>28081</v>
      </c>
      <c r="H23">
        <f t="shared" si="8"/>
        <v>25935.8</v>
      </c>
      <c r="I23">
        <f t="shared" si="9"/>
        <v>22743</v>
      </c>
      <c r="J23">
        <f t="shared" si="10"/>
        <v>22538.399999999998</v>
      </c>
      <c r="K23">
        <f t="shared" si="11"/>
        <v>20129.5</v>
      </c>
      <c r="L23">
        <f t="shared" si="12"/>
        <v>17796.900000000001</v>
      </c>
      <c r="O23">
        <v>250</v>
      </c>
      <c r="P23">
        <v>19958.5</v>
      </c>
      <c r="R23">
        <f t="shared" si="0"/>
        <v>0.54399830651393333</v>
      </c>
      <c r="S23">
        <f t="shared" si="1"/>
        <v>54.39983065139333</v>
      </c>
      <c r="T23">
        <v>55.4122269</v>
      </c>
      <c r="U23">
        <f t="shared" si="2"/>
        <v>0.86496963864077159</v>
      </c>
    </row>
    <row r="24" spans="1:21" x14ac:dyDescent="0.25">
      <c r="C24">
        <f t="shared" si="3"/>
        <v>37589.699999999997</v>
      </c>
      <c r="D24">
        <f t="shared" si="4"/>
        <v>36192.199999999997</v>
      </c>
      <c r="E24">
        <f t="shared" si="5"/>
        <v>34687.5</v>
      </c>
      <c r="F24">
        <f t="shared" si="6"/>
        <v>32102.5</v>
      </c>
      <c r="G24">
        <f t="shared" si="7"/>
        <v>29324.199999999997</v>
      </c>
      <c r="H24">
        <f t="shared" si="8"/>
        <v>26826.699999999997</v>
      </c>
      <c r="I24">
        <f t="shared" si="9"/>
        <v>22295.9</v>
      </c>
      <c r="J24">
        <f t="shared" si="10"/>
        <v>20297.5</v>
      </c>
      <c r="K24">
        <f t="shared" si="11"/>
        <v>20800.2</v>
      </c>
      <c r="L24">
        <f t="shared" si="12"/>
        <v>18532.600000000002</v>
      </c>
      <c r="P24">
        <v>20733.8</v>
      </c>
      <c r="R24">
        <f t="shared" si="0"/>
        <v>0.56513024964794911</v>
      </c>
      <c r="S24">
        <f t="shared" si="1"/>
        <v>56.513024964794909</v>
      </c>
    </row>
    <row r="25" spans="1:21" x14ac:dyDescent="0.25">
      <c r="P25">
        <v>20297.5</v>
      </c>
      <c r="R25">
        <f t="shared" si="0"/>
        <v>0.55323825069351718</v>
      </c>
      <c r="S25">
        <f t="shared" si="1"/>
        <v>55.32382506935172</v>
      </c>
    </row>
    <row r="26" spans="1:21" x14ac:dyDescent="0.25">
      <c r="O26">
        <v>300</v>
      </c>
      <c r="P26">
        <v>19969.800000000003</v>
      </c>
      <c r="R26">
        <f t="shared" si="0"/>
        <v>0.54430630465325291</v>
      </c>
      <c r="S26">
        <f t="shared" si="1"/>
        <v>54.430630465325294</v>
      </c>
      <c r="T26">
        <v>54.49204838</v>
      </c>
      <c r="U26">
        <f t="shared" si="2"/>
        <v>0.28353390405515327</v>
      </c>
    </row>
    <row r="27" spans="1:21" x14ac:dyDescent="0.25">
      <c r="C27">
        <v>36252.699999999997</v>
      </c>
      <c r="D27">
        <v>34934.6</v>
      </c>
      <c r="E27">
        <v>34071.1</v>
      </c>
      <c r="F27">
        <v>32218.199999999997</v>
      </c>
      <c r="G27">
        <v>28541</v>
      </c>
      <c r="H27">
        <v>25537.1</v>
      </c>
      <c r="I27">
        <v>22202</v>
      </c>
      <c r="J27">
        <v>19958.5</v>
      </c>
      <c r="K27">
        <v>19969.800000000003</v>
      </c>
      <c r="L27">
        <v>18257</v>
      </c>
      <c r="P27">
        <v>19877.7</v>
      </c>
      <c r="R27">
        <f t="shared" si="0"/>
        <v>0.54179598353543668</v>
      </c>
      <c r="S27">
        <f t="shared" si="1"/>
        <v>54.179598353543668</v>
      </c>
    </row>
    <row r="28" spans="1:21" x14ac:dyDescent="0.25">
      <c r="C28">
        <v>36223.199999999997</v>
      </c>
      <c r="D28">
        <v>35600.6</v>
      </c>
      <c r="E28">
        <v>32788.5</v>
      </c>
      <c r="F28">
        <v>31714.9</v>
      </c>
      <c r="G28">
        <v>29111.899999999998</v>
      </c>
      <c r="H28">
        <v>25112.399999999998</v>
      </c>
      <c r="I28">
        <v>22743</v>
      </c>
      <c r="J28">
        <v>20733.8</v>
      </c>
      <c r="K28">
        <v>19877.7</v>
      </c>
      <c r="L28">
        <v>18157.800000000003</v>
      </c>
      <c r="P28">
        <v>20129.5</v>
      </c>
      <c r="R28">
        <f t="shared" si="0"/>
        <v>0.54865916331248454</v>
      </c>
      <c r="S28">
        <f t="shared" si="1"/>
        <v>54.865916331248457</v>
      </c>
    </row>
    <row r="29" spans="1:21" x14ac:dyDescent="0.25">
      <c r="C29">
        <v>37589.699999999997</v>
      </c>
      <c r="D29">
        <v>34837.5</v>
      </c>
      <c r="E29">
        <v>34458.6</v>
      </c>
      <c r="F29">
        <v>32102.5</v>
      </c>
      <c r="G29">
        <v>29324.199999999997</v>
      </c>
      <c r="H29">
        <v>25935.8</v>
      </c>
      <c r="I29">
        <v>22295.9</v>
      </c>
      <c r="J29">
        <v>20297.5</v>
      </c>
      <c r="K29">
        <v>20129.5</v>
      </c>
      <c r="L29">
        <v>17873.600000000002</v>
      </c>
      <c r="O29">
        <v>400</v>
      </c>
      <c r="P29">
        <v>18257</v>
      </c>
      <c r="R29">
        <f t="shared" si="0"/>
        <v>0.49762141854472441</v>
      </c>
      <c r="S29">
        <f t="shared" si="1"/>
        <v>49.762141854472439</v>
      </c>
      <c r="T29">
        <v>49.323676069999998</v>
      </c>
      <c r="U29">
        <f t="shared" si="2"/>
        <v>0.44287070141642426</v>
      </c>
    </row>
    <row r="30" spans="1:21" x14ac:dyDescent="0.25">
      <c r="P30">
        <v>18157.800000000003</v>
      </c>
      <c r="R30">
        <f t="shared" si="0"/>
        <v>0.49491757647211471</v>
      </c>
      <c r="S30">
        <f t="shared" si="1"/>
        <v>49.491757647211472</v>
      </c>
    </row>
    <row r="31" spans="1:21" x14ac:dyDescent="0.25">
      <c r="P31">
        <v>17873.600000000002</v>
      </c>
      <c r="R31">
        <f t="shared" si="0"/>
        <v>0.4871712869858677</v>
      </c>
      <c r="S31">
        <f t="shared" si="1"/>
        <v>48.71712869858677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23-02-19 17-12-40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2023-02-19T17:20:43Z</dcterms:created>
  <dcterms:modified xsi:type="dcterms:W3CDTF">2023-02-20T09:34:55Z</dcterms:modified>
</cp:coreProperties>
</file>